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7230" activeTab="0"/>
  </bookViews>
  <sheets>
    <sheet name="Sayfa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<sst xmlns="http://schemas.openxmlformats.org/spreadsheetml/2006/main" count="36" uniqueCount="33">
  <si>
    <t>ALTAY SPOR KULÜBÜ</t>
  </si>
  <si>
    <t>BORÇ İCMALİ</t>
  </si>
  <si>
    <t>Devir Alınan</t>
  </si>
  <si>
    <t>S.NO</t>
  </si>
  <si>
    <t>AÇIKLAMA</t>
  </si>
  <si>
    <t>TUTAR</t>
  </si>
  <si>
    <t>FUTBOLCU TRANSFER ALACAKLARI</t>
  </si>
  <si>
    <t>PİYASA BORÇLARI</t>
  </si>
  <si>
    <t>ALTAY ALSANCAK STADI KİRA BEDELİ</t>
  </si>
  <si>
    <t>SENETLİ BORÇLAR - ESKİ</t>
  </si>
  <si>
    <t>VERGİ BORÇLARI - TAKSİTLİ</t>
  </si>
  <si>
    <t>VERGİ BORCU TAKSİTLENDİRİLMEMİŞ</t>
  </si>
  <si>
    <t>SGK BORÇU-TAKSİTLİ</t>
  </si>
  <si>
    <t>SGK BORÇU-TAKSİTLENDİRİLMEMİŞ</t>
  </si>
  <si>
    <t>ARAÇ VERGİ BORCU-TAKSİTLİ</t>
  </si>
  <si>
    <t>ARAÇ VERGİ BORCU-TAKSİTLENDİRİLMEMİŞ</t>
  </si>
  <si>
    <t>TEMLİKLİ YÖNETİCİ BORÇLARI</t>
  </si>
  <si>
    <t>TEMLİKSİZ YÖNETİCİ BORÇLARI</t>
  </si>
  <si>
    <t>FUTBOL PİRİM BORÇLARI-ESKİ DÖNEM</t>
  </si>
  <si>
    <t>T.F.F. FUTBOLCU+KULÜP BORÇLARI-ESKİ DÖNEM</t>
  </si>
  <si>
    <t>T.F.F. FUTBOLCU+KULÜP BORÇLARI - ESKİ DÖNEM</t>
  </si>
  <si>
    <t>EYYÜP HASAN UĞUR TRANSFER ALACAĞI-SENET</t>
  </si>
  <si>
    <t>FEYYAZ UÇAR SENET İCRA TUTARI</t>
  </si>
  <si>
    <t>GENEL BORÇ TOPLAMI</t>
  </si>
  <si>
    <t>UZUN VADELİ VERGİ TAKSİTLİ BOÇLAR</t>
  </si>
  <si>
    <t>UZUN VADELİ SGK TAKSİTLİ BOÇLAR</t>
  </si>
  <si>
    <t>UZUN VADELİ TOPLAM</t>
  </si>
  <si>
    <t>KISA VADELİ GENEL TOPLAM</t>
  </si>
  <si>
    <t>SENETLİ BORÇLAR - YENİ- FUTBOLCU</t>
  </si>
  <si>
    <t>EYYÜP HASAN UĞUR TRANSFER ALACAĞI-SÖZLEŞME</t>
  </si>
  <si>
    <t>SENETLİ BORÇLAR - PİYASA</t>
  </si>
  <si>
    <t>SEYHAN CENK TEKELİOĞLU</t>
  </si>
  <si>
    <t>PERSONEL MAAŞLARI ŞUBAT-MART-NİSAN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</si>
</sst>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19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6" borderId="5" applyNumberFormat="0" applyAlignment="0" applyProtection="0"/>
    <xf numFmtId="0" fontId="10" fillId="7" borderId="6" applyNumberFormat="0" applyAlignment="0" applyProtection="0"/>
    <xf numFmtId="0" fontId="12" fillId="16" borderId="6" applyNumberFormat="0" applyAlignment="0" applyProtection="0"/>
    <xf numFmtId="0" fontId="14" fillId="17" borderId="7" applyNumberFormat="0" applyAlignment="0" applyProtection="0"/>
    <xf numFmtId="0" fontId="7" fillId="4" borderId="0" applyNumberFormat="0" applyBorder="0" applyAlignment="0" applyProtection="0"/>
    <xf numFmtId="0" fontId="8" fillId="3" borderId="0" applyNumberFormat="0" applyBorder="0" applyAlignment="0" applyProtection="0"/>
    <xf numFmtId="0" fontId="0" fillId="18" borderId="8" applyNumberFormat="0" applyFont="0" applyAlignment="0" applyProtection="0"/>
    <xf numFmtId="0" fontId="9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1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Border="1" applyAlignment="1">
      <alignment horizontal="right" vertical="center"/>
    </xf>
    <xf numFmtId="4" fontId="0" fillId="24" borderId="10" xfId="0" applyNumberFormat="1" applyFill="1" applyBorder="1" applyAlignment="1">
      <alignment horizontal="right" vertical="center"/>
    </xf>
    <xf numFmtId="4" fontId="0" fillId="24" borderId="10" xfId="0" applyNumberFormat="1" applyFont="1" applyFill="1" applyBorder="1" applyAlignment="1">
      <alignment horizontal="righ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ocuments%20and%20Settings\altay\Belgelerim\Kar&#351;&#305;dan%20Y&#252;klenenler\2011%20-%202012%20SEZONU\2011%20-%202012%20SEZONU%20TRANSFER%20TABLOSU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ocuments%20and%20Settings\altay\Belgelerim\Kar&#351;&#305;dan%20Y&#252;klenenler\BOR&#199;%20L&#304;STELER&#304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ocuments%20and%20Settings\altay\Belgelerim\Kar&#351;&#305;dan%20Y&#252;klenenler\MASA%20&#220;ST&#220;%20&#199;ALI&#350;MA%20EVRAKLARIM\BOR&#199;%20L&#304;STELER&#30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ocuments%20and%20Settings\altay\Belgelerim\Kar&#351;&#305;dan%20Y&#252;klenenler\BOR&#199;%20SENETLER&#304;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ocuments%20and%20Settings\altay\Belgelerim\Kar&#351;&#305;dan%20Y&#252;klenenler\2011%20-%202012%20SEZONU\SGK%20TAKS&#304;T%20TABLOS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Users\Casper\Desktop\MASA%20&#220;ST&#220;%20&#199;ALI&#350;MA%20EVRAKLARIM\BOR&#199;%20L&#304;STE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-2010 SEZONU TRANSFER TAB."/>
      <sheetName val="2009-2010 SEZONU MAÇ BAŞI "/>
      <sheetName val="ÖDEME PLANI"/>
      <sheetName val="PROFESYONEL TAKIM LİSTESİ"/>
      <sheetName val="futbolcu senet"/>
      <sheetName val="2009-2010 SEZONU TRANSFER T (2)"/>
      <sheetName val="2009-2010 SEZONU TRANSFER T (3)"/>
      <sheetName val="ÖDEME PLANI (2)"/>
      <sheetName val="Sayfa1"/>
      <sheetName val="liste"/>
    </sheetNames>
    <sheetDataSet>
      <sheetData sheetId="0">
        <row r="48">
          <cell r="U48">
            <v>995241.7750000001</v>
          </cell>
        </row>
      </sheetData>
      <sheetData sheetId="2">
        <row r="80">
          <cell r="D80">
            <v>318500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Gİ BORÇ"/>
      <sheetName val="VERGİ TAKSİT"/>
      <sheetName val="REKLAM PANO 1"/>
      <sheetName val="REKLAM PANO 2"/>
      <sheetName val="SENET BORÇ 1"/>
      <sheetName val="SENET BORÇ 2"/>
      <sheetName val="SENET BORÇ5"/>
      <sheetName val="SENET BORÇ 3"/>
      <sheetName val="SENET BORÇ 4"/>
      <sheetName val="PİYASA BORÇ"/>
      <sheetName val="PRİM BORÇ"/>
      <sheetName val="Federasyon Acil (2)"/>
      <sheetName val="ALACAKLAR"/>
      <sheetName val="YÖNETİCİ"/>
      <sheetName val="Sayfa3"/>
      <sheetName val="Sayfa8"/>
      <sheetName val="İCRA LİS"/>
      <sheetName val="PİYASA BORÇ TEL"/>
      <sheetName val="Sayfa1"/>
    </sheetNames>
    <sheetDataSet>
      <sheetData sheetId="9">
        <row r="105">
          <cell r="M105">
            <v>469788.4</v>
          </cell>
        </row>
      </sheetData>
      <sheetData sheetId="10">
        <row r="34">
          <cell r="N34">
            <v>11500</v>
          </cell>
        </row>
      </sheetData>
      <sheetData sheetId="13">
        <row r="62">
          <cell r="N62">
            <v>3215182.33</v>
          </cell>
        </row>
        <row r="71">
          <cell r="N71">
            <v>2324764.97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Gİ BORÇ"/>
      <sheetName val="VERGİ TAKSİT"/>
      <sheetName val="REKLAM PANO 1"/>
      <sheetName val="REKLAM PANO 2"/>
      <sheetName val="SENET BORÇ 1"/>
      <sheetName val="SENET BORÇ 2"/>
      <sheetName val="SENET BORÇ5"/>
      <sheetName val="SENET BORÇ 3"/>
      <sheetName val="SENET BORÇ 4"/>
      <sheetName val="PİYASA BORÇ"/>
      <sheetName val="PRİM BORÇ"/>
      <sheetName val="Federasyon Acil (2)"/>
      <sheetName val="ALACAKLAR"/>
      <sheetName val="YÖNETİCİ"/>
      <sheetName val="Sayfa3"/>
      <sheetName val="Sayfa8"/>
      <sheetName val="İCRA LİS"/>
    </sheetNames>
    <sheetDataSet>
      <sheetData sheetId="6">
        <row r="22">
          <cell r="C22">
            <v>162575</v>
          </cell>
        </row>
      </sheetData>
      <sheetData sheetId="13">
        <row r="58">
          <cell r="N58">
            <v>2539586.2</v>
          </cell>
        </row>
        <row r="60">
          <cell r="N60">
            <v>5015592.82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5">
          <cell r="D25">
            <v>263693.33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MATRAH ART.TAKSİT TABLOSU"/>
      <sheetName val="VERGİ TAKSİT TABLOSU"/>
      <sheetName val="ARAÇ TAKSİT TABLOSU"/>
      <sheetName val="Sayfa1 (2)"/>
      <sheetName val="SGK TAKSİT TABLOSU"/>
      <sheetName val="Sayfa3"/>
    </sheetNames>
    <sheetDataSet>
      <sheetData sheetId="1">
        <row r="26">
          <cell r="I26">
            <v>155904.42999999996</v>
          </cell>
        </row>
      </sheetData>
      <sheetData sheetId="2">
        <row r="48">
          <cell r="I48">
            <v>5983713.539999999</v>
          </cell>
        </row>
      </sheetData>
      <sheetData sheetId="3">
        <row r="26">
          <cell r="G26">
            <v>14314.19</v>
          </cell>
        </row>
      </sheetData>
      <sheetData sheetId="5">
        <row r="50">
          <cell r="J50">
            <v>1051130.8999999997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ERGİ BORÇ"/>
      <sheetName val="VERGİ TAKSİT"/>
      <sheetName val="REKLAM PANO 1"/>
      <sheetName val="REKLAM PANO 2"/>
      <sheetName val="SENET BORÇ 1"/>
      <sheetName val="SENET BORÇ 2"/>
      <sheetName val="SENET BORÇ5"/>
      <sheetName val="SENET BORÇ 3"/>
      <sheetName val="SENET BORÇ 4"/>
      <sheetName val="PİYASA BORÇ"/>
      <sheetName val="PRİM BORÇ"/>
      <sheetName val="Federasyon Acil (2)"/>
      <sheetName val="ALACAKLAR"/>
      <sheetName val="YÖNETİCİ"/>
      <sheetName val="Sayfa3"/>
      <sheetName val="Sayfa8"/>
      <sheetName val="İCRA LİS"/>
    </sheetNames>
    <sheetDataSet>
      <sheetData sheetId="11">
        <row r="37">
          <cell r="C37">
            <v>681507.1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3"/>
  <sheetViews>
    <sheetView tabSelected="1" zoomScalePageLayoutView="0" workbookViewId="0" topLeftCell="A1">
      <selection activeCell="F20" sqref="F20"/>
    </sheetView>
  </sheetViews>
  <sheetFormatPr defaultColWidth="9.00390625" defaultRowHeight="12.75"/>
  <cols>
    <col min="1" max="1" width="3.625" style="0" customWidth="1"/>
    <col min="2" max="2" width="5.625" style="0" bestFit="1" customWidth="1"/>
    <col min="3" max="3" width="51.375" style="0" bestFit="1" customWidth="1"/>
    <col min="4" max="4" width="12.75390625" style="2" customWidth="1"/>
    <col min="5" max="5" width="13.125" style="0" customWidth="1"/>
    <col min="6" max="6" width="12.25390625" style="0" bestFit="1" customWidth="1"/>
    <col min="7" max="7" width="11.75390625" style="0" bestFit="1" customWidth="1"/>
    <col min="10" max="10" width="11.75390625" style="0" bestFit="1" customWidth="1"/>
  </cols>
  <sheetData>
    <row r="2" ht="12.75">
      <c r="B2" s="1" t="s">
        <v>0</v>
      </c>
    </row>
    <row r="3" ht="12.75">
      <c r="B3" s="1" t="s">
        <v>1</v>
      </c>
    </row>
    <row r="4" spans="4:5" ht="12.75">
      <c r="D4" s="3" t="s">
        <v>2</v>
      </c>
      <c r="E4" s="3">
        <v>41055</v>
      </c>
    </row>
    <row r="6" spans="2:5" ht="12.75">
      <c r="B6" s="4" t="s">
        <v>3</v>
      </c>
      <c r="C6" s="4" t="s">
        <v>4</v>
      </c>
      <c r="D6" s="4" t="s">
        <v>5</v>
      </c>
      <c r="E6" s="4" t="s">
        <v>5</v>
      </c>
    </row>
    <row r="7" ht="12.75">
      <c r="E7" s="2"/>
    </row>
    <row r="8" spans="2:5" ht="12.75">
      <c r="B8" s="5">
        <v>1</v>
      </c>
      <c r="C8" s="5" t="s">
        <v>32</v>
      </c>
      <c r="D8" s="6">
        <v>0</v>
      </c>
      <c r="E8" s="12">
        <v>90318.87</v>
      </c>
    </row>
    <row r="9" spans="2:5" ht="12.75">
      <c r="B9" s="5">
        <v>2</v>
      </c>
      <c r="C9" s="5" t="s">
        <v>6</v>
      </c>
      <c r="D9" s="6">
        <v>138852.9366666667</v>
      </c>
      <c r="E9" s="12">
        <f>+'[1]2009-2010 SEZONU TRANSFER TAB.'!$U$48</f>
        <v>995241.7750000001</v>
      </c>
    </row>
    <row r="10" spans="2:5" ht="12.75">
      <c r="B10" s="5">
        <v>3</v>
      </c>
      <c r="C10" s="5" t="s">
        <v>7</v>
      </c>
      <c r="D10" s="6">
        <v>27457.629999999976</v>
      </c>
      <c r="E10" s="12">
        <f>+'[2]PİYASA BORÇ'!$M$105</f>
        <v>469788.4</v>
      </c>
    </row>
    <row r="11" spans="2:5" ht="12.75">
      <c r="B11" s="5">
        <v>4</v>
      </c>
      <c r="C11" s="5" t="s">
        <v>8</v>
      </c>
      <c r="D11" s="6">
        <v>162575</v>
      </c>
      <c r="E11" s="12">
        <f>+'[3]SENET BORÇ5'!C22</f>
        <v>162575</v>
      </c>
    </row>
    <row r="12" spans="2:5" ht="12.75">
      <c r="B12" s="5">
        <v>5</v>
      </c>
      <c r="C12" s="5" t="s">
        <v>28</v>
      </c>
      <c r="D12" s="6">
        <v>0</v>
      </c>
      <c r="E12" s="12">
        <f>+'[1]ÖDEME PLANI'!$D$80+17500</f>
        <v>336000</v>
      </c>
    </row>
    <row r="13" spans="2:5" ht="12.75">
      <c r="B13" s="5">
        <v>6</v>
      </c>
      <c r="C13" s="5" t="s">
        <v>9</v>
      </c>
      <c r="D13" s="6">
        <v>41500</v>
      </c>
      <c r="E13" s="12">
        <v>41500</v>
      </c>
    </row>
    <row r="14" spans="2:5" ht="12.75">
      <c r="B14" s="5">
        <v>7</v>
      </c>
      <c r="C14" s="5" t="s">
        <v>30</v>
      </c>
      <c r="D14" s="6">
        <v>0</v>
      </c>
      <c r="E14" s="13">
        <f>+'[4]Sheet1'!$D$25</f>
        <v>263693.33</v>
      </c>
    </row>
    <row r="15" spans="2:5" ht="12.75">
      <c r="B15" s="5">
        <v>8</v>
      </c>
      <c r="C15" s="5" t="s">
        <v>10</v>
      </c>
      <c r="D15" s="6">
        <v>6839364.930000001</v>
      </c>
      <c r="E15" s="12">
        <f>+'[5]VERGİ TAKSİT TABLOSU'!$I$48+'[5]MATRAH ART.TAKSİT TABLOSU'!$I$26</f>
        <v>6139617.969999999</v>
      </c>
    </row>
    <row r="16" spans="2:5" ht="12.75">
      <c r="B16" s="5">
        <v>9</v>
      </c>
      <c r="C16" s="5" t="s">
        <v>11</v>
      </c>
      <c r="D16" s="6">
        <v>0</v>
      </c>
      <c r="E16" s="13">
        <f>41785.83+1534.85</f>
        <v>43320.68</v>
      </c>
    </row>
    <row r="17" spans="2:5" ht="12.75">
      <c r="B17" s="5">
        <v>10</v>
      </c>
      <c r="C17" s="7" t="s">
        <v>12</v>
      </c>
      <c r="D17" s="6">
        <v>1055513.8399999999</v>
      </c>
      <c r="E17" s="12">
        <f>+'[5]SGK TAKSİT TABLOSU'!$J$50</f>
        <v>1051130.8999999997</v>
      </c>
    </row>
    <row r="18" spans="2:5" ht="12.75">
      <c r="B18" s="5">
        <v>11</v>
      </c>
      <c r="C18" s="7" t="s">
        <v>13</v>
      </c>
      <c r="D18" s="6">
        <v>0</v>
      </c>
      <c r="E18" s="12">
        <v>170343.05</v>
      </c>
    </row>
    <row r="19" spans="2:5" ht="12.75">
      <c r="B19" s="5">
        <v>12</v>
      </c>
      <c r="C19" s="7" t="s">
        <v>14</v>
      </c>
      <c r="D19" s="6">
        <v>15268.49</v>
      </c>
      <c r="E19" s="12">
        <f>+'[5]ARAÇ TAKSİT TABLOSU'!$G$26</f>
        <v>14314.19</v>
      </c>
    </row>
    <row r="20" spans="2:5" ht="12.75">
      <c r="B20" s="5">
        <v>13</v>
      </c>
      <c r="C20" s="7" t="s">
        <v>15</v>
      </c>
      <c r="D20" s="6">
        <v>0</v>
      </c>
      <c r="E20" s="12">
        <v>3819.29</v>
      </c>
    </row>
    <row r="21" spans="2:5" ht="12.75">
      <c r="B21" s="5">
        <v>14</v>
      </c>
      <c r="C21" s="7" t="s">
        <v>16</v>
      </c>
      <c r="D21" s="6">
        <v>2539586.2</v>
      </c>
      <c r="E21" s="12">
        <f>+'[2]YÖNETİCİ'!$N$71</f>
        <v>2324764.97</v>
      </c>
    </row>
    <row r="22" spans="2:5" ht="12.75">
      <c r="B22" s="5">
        <v>15</v>
      </c>
      <c r="C22" s="7" t="s">
        <v>17</v>
      </c>
      <c r="D22" s="6">
        <v>2476006.62</v>
      </c>
      <c r="E22" s="12">
        <f>+'[2]YÖNETİCİ'!$N$62</f>
        <v>3215182.33</v>
      </c>
    </row>
    <row r="23" spans="2:5" ht="12.75">
      <c r="B23" s="5">
        <v>16</v>
      </c>
      <c r="C23" s="7" t="s">
        <v>18</v>
      </c>
      <c r="D23" s="6">
        <v>17500</v>
      </c>
      <c r="E23" s="12">
        <f>+'[2]PRİM BORÇ'!$N$34</f>
        <v>11500</v>
      </c>
    </row>
    <row r="24" spans="2:5" ht="12.75">
      <c r="B24" s="5">
        <v>17</v>
      </c>
      <c r="C24" s="7" t="s">
        <v>19</v>
      </c>
      <c r="D24" s="6">
        <v>243577.26999999996</v>
      </c>
      <c r="E24" s="12">
        <v>2866.77</v>
      </c>
    </row>
    <row r="25" spans="2:5" ht="12.75">
      <c r="B25" s="5">
        <v>18</v>
      </c>
      <c r="C25" s="7" t="s">
        <v>20</v>
      </c>
      <c r="D25" s="6">
        <v>681507.1</v>
      </c>
      <c r="E25" s="12">
        <f>+'[6]Federasyon Acil (2)'!$C$37</f>
        <v>681507.1</v>
      </c>
    </row>
    <row r="26" spans="2:5" ht="12.75">
      <c r="B26" s="5">
        <v>19</v>
      </c>
      <c r="C26" s="7" t="s">
        <v>31</v>
      </c>
      <c r="D26" s="6"/>
      <c r="E26" s="12">
        <v>123000</v>
      </c>
    </row>
    <row r="27" spans="2:7" ht="12.75">
      <c r="B27" s="5">
        <v>20</v>
      </c>
      <c r="C27" s="7" t="s">
        <v>21</v>
      </c>
      <c r="D27" s="6">
        <v>243809.1</v>
      </c>
      <c r="E27" s="12">
        <v>168809.1</v>
      </c>
      <c r="G27" s="2"/>
    </row>
    <row r="28" spans="2:5" ht="12.75">
      <c r="B28" s="5">
        <v>21</v>
      </c>
      <c r="C28" s="7" t="s">
        <v>29</v>
      </c>
      <c r="D28" s="6">
        <v>140657</v>
      </c>
      <c r="E28" s="12">
        <v>140657</v>
      </c>
    </row>
    <row r="29" spans="2:5" ht="12.75">
      <c r="B29" s="5">
        <v>22</v>
      </c>
      <c r="C29" s="7" t="s">
        <v>22</v>
      </c>
      <c r="D29" s="6">
        <f>186000</f>
        <v>186000</v>
      </c>
      <c r="E29" s="12">
        <v>84000</v>
      </c>
    </row>
    <row r="30" spans="3:5" ht="12.75">
      <c r="C30" s="8"/>
      <c r="E30" s="9"/>
    </row>
    <row r="31" spans="3:7" ht="12.75">
      <c r="C31" s="1" t="s">
        <v>23</v>
      </c>
      <c r="D31" s="10">
        <f>SUM(D8:D29)</f>
        <v>14809176.116666667</v>
      </c>
      <c r="E31" s="10">
        <f>SUM(E8:E30)</f>
        <v>16533950.724999998</v>
      </c>
      <c r="F31" s="10"/>
      <c r="G31" s="10"/>
    </row>
    <row r="32" ht="12.75">
      <c r="J32" s="2"/>
    </row>
    <row r="33" spans="6:10" ht="12.75">
      <c r="F33" s="2"/>
      <c r="J33" s="2"/>
    </row>
    <row r="34" spans="3:10" ht="12.75" hidden="1">
      <c r="C34" t="s">
        <v>24</v>
      </c>
      <c r="E34" s="2">
        <v>5802280.9</v>
      </c>
      <c r="J34" s="2"/>
    </row>
    <row r="35" spans="3:5" ht="12.75" hidden="1">
      <c r="C35" t="s">
        <v>25</v>
      </c>
      <c r="E35" s="2">
        <v>1041474.37</v>
      </c>
    </row>
    <row r="36" spans="3:7" ht="12.75" hidden="1">
      <c r="C36" t="s">
        <v>16</v>
      </c>
      <c r="E36" s="11">
        <f>+'[3]YÖNETİCİ'!N58</f>
        <v>2539586.2</v>
      </c>
      <c r="G36" s="2"/>
    </row>
    <row r="37" spans="3:5" ht="12.75" hidden="1">
      <c r="C37" t="s">
        <v>17</v>
      </c>
      <c r="E37" s="2">
        <f>+'[3]YÖNETİCİ'!N60-Sayfa3!E36</f>
        <v>2476006.62</v>
      </c>
    </row>
    <row r="38" ht="12.75" hidden="1"/>
    <row r="39" ht="12.75" hidden="1"/>
    <row r="40" ht="12.75" hidden="1"/>
    <row r="41" spans="3:5" ht="12.75" hidden="1">
      <c r="C41" s="1" t="s">
        <v>26</v>
      </c>
      <c r="E41" s="10">
        <f>SUM(E34:E36)</f>
        <v>9383341.47</v>
      </c>
    </row>
    <row r="42" ht="12.75" hidden="1"/>
    <row r="43" spans="3:5" ht="12.75" hidden="1">
      <c r="C43" s="1" t="s">
        <v>27</v>
      </c>
      <c r="E43" s="10">
        <f>+E31-E41</f>
        <v>7150609.254999997</v>
      </c>
    </row>
    <row r="44" ht="12.75" hidden="1"/>
  </sheetData>
  <sheetProtection/>
  <printOptions/>
  <pageMargins left="0.34" right="0.5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</dc:creator>
  <cp:keywords/>
  <dc:description/>
  <cp:lastModifiedBy>amigo</cp:lastModifiedBy>
  <cp:lastPrinted>2012-05-28T15:01:58Z</cp:lastPrinted>
  <dcterms:created xsi:type="dcterms:W3CDTF">2012-05-21T09:06:13Z</dcterms:created>
  <dcterms:modified xsi:type="dcterms:W3CDTF">2012-05-29T12:19:21Z</dcterms:modified>
  <cp:category/>
  <cp:version/>
  <cp:contentType/>
  <cp:contentStatus/>
</cp:coreProperties>
</file>